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началка 75,38" sheetId="1" r:id="rId1"/>
    <sheet name="мобилизованные 153,92" sheetId="2" r:id="rId2"/>
    <sheet name="платники 100,00" sheetId="3" r:id="rId3"/>
    <sheet name="целиакия" sheetId="4" r:id="rId4"/>
    <sheet name="сахарный диабет" sheetId="5" r:id="rId5"/>
  </sheets>
  <calcPr calcId="124519"/>
</workbook>
</file>

<file path=xl/calcChain.xml><?xml version="1.0" encoding="utf-8"?>
<calcChain xmlns="http://schemas.openxmlformats.org/spreadsheetml/2006/main">
  <c r="N16" i="5"/>
  <c r="M16"/>
  <c r="M18" s="1"/>
  <c r="L16"/>
  <c r="L18" s="1"/>
  <c r="K16"/>
  <c r="J16"/>
  <c r="I16"/>
  <c r="I18" s="1"/>
  <c r="H16"/>
  <c r="F16"/>
  <c r="F18" s="1"/>
  <c r="E16"/>
  <c r="D16"/>
  <c r="D18" s="1"/>
  <c r="C16"/>
  <c r="G15"/>
  <c r="G16" s="1"/>
  <c r="N10"/>
  <c r="N18" s="1"/>
  <c r="M10"/>
  <c r="L10"/>
  <c r="K10"/>
  <c r="J10"/>
  <c r="I10"/>
  <c r="H10"/>
  <c r="H18" s="1"/>
  <c r="G10"/>
  <c r="F10"/>
  <c r="E10"/>
  <c r="D10"/>
  <c r="C10"/>
  <c r="G5"/>
  <c r="N9" i="4"/>
  <c r="M9"/>
  <c r="L9"/>
  <c r="K9"/>
  <c r="J9"/>
  <c r="I9"/>
  <c r="H9"/>
  <c r="F9"/>
  <c r="E9"/>
  <c r="D9"/>
  <c r="C9"/>
  <c r="G7"/>
  <c r="G5"/>
  <c r="G9" s="1"/>
  <c r="O10" i="3"/>
  <c r="N10"/>
  <c r="M10"/>
  <c r="L10"/>
  <c r="K10"/>
  <c r="J10"/>
  <c r="I10"/>
  <c r="H10"/>
  <c r="F10"/>
  <c r="E10"/>
  <c r="D10"/>
  <c r="C10"/>
  <c r="G9"/>
  <c r="G8"/>
  <c r="G7"/>
  <c r="G5"/>
  <c r="G10" s="1"/>
  <c r="O19" i="2"/>
  <c r="O9" s="1"/>
  <c r="O21" s="1"/>
  <c r="N19"/>
  <c r="M19"/>
  <c r="L19"/>
  <c r="K19"/>
  <c r="J19"/>
  <c r="I19"/>
  <c r="H19"/>
  <c r="F19"/>
  <c r="E19"/>
  <c r="D19"/>
  <c r="C19"/>
  <c r="G18"/>
  <c r="G17"/>
  <c r="G16"/>
  <c r="G14"/>
  <c r="N9"/>
  <c r="N21" s="1"/>
  <c r="M9"/>
  <c r="M21" s="1"/>
  <c r="L9"/>
  <c r="K9"/>
  <c r="J9"/>
  <c r="J21" s="1"/>
  <c r="I9"/>
  <c r="I21" s="1"/>
  <c r="H9"/>
  <c r="H21" s="1"/>
  <c r="F9"/>
  <c r="E9"/>
  <c r="E21" s="1"/>
  <c r="D9"/>
  <c r="C9"/>
  <c r="C21" s="1"/>
  <c r="G7"/>
  <c r="G9" s="1"/>
  <c r="L17" i="1"/>
  <c r="O15"/>
  <c r="N15"/>
  <c r="M15"/>
  <c r="M17" s="1"/>
  <c r="L15"/>
  <c r="K15"/>
  <c r="J15"/>
  <c r="I15"/>
  <c r="I17" s="1"/>
  <c r="H15"/>
  <c r="F15"/>
  <c r="E15"/>
  <c r="E17" s="1"/>
  <c r="D15"/>
  <c r="D17" s="1"/>
  <c r="C15"/>
  <c r="G14"/>
  <c r="G15" s="1"/>
  <c r="O9"/>
  <c r="O17" s="1"/>
  <c r="N9"/>
  <c r="M9"/>
  <c r="L9"/>
  <c r="K9"/>
  <c r="K17" s="1"/>
  <c r="J9"/>
  <c r="I9"/>
  <c r="H9"/>
  <c r="G9"/>
  <c r="F9"/>
  <c r="F17" s="1"/>
  <c r="E9"/>
  <c r="D9"/>
  <c r="C9"/>
  <c r="C17" s="1"/>
  <c r="G8"/>
  <c r="G6"/>
  <c r="J17" l="1"/>
  <c r="H17"/>
  <c r="N17"/>
  <c r="G17"/>
  <c r="F21" i="2"/>
  <c r="G19"/>
  <c r="G21" s="1"/>
  <c r="D21"/>
  <c r="K21"/>
  <c r="L21"/>
  <c r="E18" i="5"/>
  <c r="C18"/>
  <c r="K18"/>
  <c r="J18"/>
  <c r="G18"/>
</calcChain>
</file>

<file path=xl/sharedStrings.xml><?xml version="1.0" encoding="utf-8"?>
<sst xmlns="http://schemas.openxmlformats.org/spreadsheetml/2006/main" count="211" uniqueCount="53">
  <si>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</si>
  <si>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</si>
  <si>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</si>
  <si>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</si>
  <si>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</si>
  <si>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</si>
  <si>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</si>
  <si>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</si>
  <si>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Цена, руб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</si>
  <si>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</si>
  <si>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</si>
  <si>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</si>
  <si>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</si>
  <si>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</si>
  <si>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</si>
  <si>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</si>
  <si>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</si>
  <si>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</si>
  <si>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</si>
  <si>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№262, 1996</t>
  </si>
  <si>
    <t>№628, 1996</t>
  </si>
  <si>
    <t>Чай с сахаром</t>
  </si>
  <si>
    <t>Батон</t>
  </si>
  <si>
    <t>Печенье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</si>
  <si>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</si>
  <si>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</si>
  <si>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</si>
  <si>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</si>
  <si>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№ 464, 1996</t>
  </si>
  <si>
    <t>Каша гречневая вязкая</t>
  </si>
  <si>
    <t>Хлеб пшеничный</t>
  </si>
  <si>
    <t>6 ДЕНЬ</t>
  </si>
  <si>
    <t>Каша пшенная молочная жидкая со сливочным маслом 220/10</t>
  </si>
  <si>
    <t>ЗАВТРАК</t>
  </si>
  <si>
    <t>ОБЕД</t>
  </si>
  <si>
    <t>№629, 1996</t>
  </si>
  <si>
    <t>Чай с сахаром и лимоном 200/15/7</t>
  </si>
  <si>
    <t>Фрукт</t>
  </si>
  <si>
    <t>т25стр579.1996</t>
  </si>
  <si>
    <t>Колбасное изделие отварное</t>
  </si>
  <si>
    <t>№131, 1996</t>
  </si>
  <si>
    <t>Суп из овощей</t>
  </si>
  <si>
    <t>Каша пшенная молочная жидкая со сливочным маслом 200/10</t>
  </si>
  <si>
    <t>Яйцо отварное (яйцо куриное), 1шт</t>
  </si>
  <si>
    <t>Чай с сахаром (заварка, сахар)</t>
  </si>
  <si>
    <t>Хлебец безглютеновый</t>
  </si>
  <si>
    <t>ТТК № 8</t>
  </si>
  <si>
    <t>Каша пшенная молочная жидкая со сливочным маслом 220/10 (крупа пшенная, молоко, масло сливочное, соль)</t>
  </si>
  <si>
    <t xml:space="preserve"> ЗАВТРАК</t>
  </si>
  <si>
    <t>11.9.а</t>
  </si>
  <si>
    <t>Чай без сахара</t>
  </si>
  <si>
    <t>Кондитерское изделие на фруктозе</t>
  </si>
  <si>
    <t>Каша кукурузная молочная жидкая со сливочным маслом 200/10</t>
  </si>
</sst>
</file>

<file path=xl/styles.xml><?xml version="1.0" encoding="utf-8"?>
<styleSheet xmlns="http://schemas.openxmlformats.org/spreadsheetml/2006/main">
  <numFmts count="3">
    <numFmt numFmtId="164" formatCode="0.00_ "/>
    <numFmt numFmtId="165" formatCode="0.0"/>
    <numFmt numFmtId="168" formatCode="0.000"/>
  </numFmts>
  <fonts count="10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Arial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i/>
      <sz val="14"/>
      <name val="Times New Roman"/>
      <charset val="204"/>
    </font>
    <font>
      <sz val="14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8" fillId="0" borderId="0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7" fillId="0" borderId="0" xfId="0" applyFont="1" applyBorder="1" applyAlignment="1"/>
    <xf numFmtId="0" fontId="0" fillId="0" borderId="0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60" zoomScaleNormal="60" workbookViewId="0">
      <selection activeCell="C27" sqref="C27"/>
    </sheetView>
  </sheetViews>
  <sheetFormatPr defaultColWidth="9" defaultRowHeight="14.4"/>
  <cols>
    <col min="1" max="1" width="26" customWidth="1"/>
    <col min="2" max="2" width="74.88671875" customWidth="1"/>
    <col min="3" max="3" width="21.5546875" customWidth="1"/>
    <col min="4" max="5" width="9.6640625"/>
    <col min="6" max="6" width="10.21875"/>
    <col min="7" max="7" width="11.5546875"/>
    <col min="11" max="11" width="12.21875" customWidth="1"/>
    <col min="12" max="12" width="10.77734375" customWidth="1"/>
    <col min="13" max="13" width="12.21875" customWidth="1"/>
    <col min="15" max="15" width="13.109375"/>
  </cols>
  <sheetData>
    <row r="1" spans="1:15" ht="15" customHeight="1">
      <c r="A1" s="25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4"/>
    </row>
    <row r="2" spans="1:15" ht="15" customHeight="1">
      <c r="A2" s="25" t="s">
        <v>0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4"/>
    </row>
    <row r="3" spans="1:15" ht="15" customHeight="1">
      <c r="A3" s="38" t="s">
        <v>1</v>
      </c>
      <c r="B3" s="38" t="s">
        <v>2</v>
      </c>
      <c r="C3" s="38" t="s">
        <v>3</v>
      </c>
      <c r="D3" s="37" t="s">
        <v>4</v>
      </c>
      <c r="E3" s="37"/>
      <c r="F3" s="37"/>
      <c r="G3" s="38" t="s">
        <v>5</v>
      </c>
      <c r="H3" s="38" t="s">
        <v>6</v>
      </c>
      <c r="I3" s="38"/>
      <c r="J3" s="38"/>
      <c r="K3" s="38" t="s">
        <v>7</v>
      </c>
      <c r="L3" s="38"/>
      <c r="M3" s="38"/>
      <c r="N3" s="38"/>
      <c r="O3" s="39" t="s">
        <v>8</v>
      </c>
    </row>
    <row r="4" spans="1:15" ht="15" customHeight="1">
      <c r="A4" s="38"/>
      <c r="B4" s="38"/>
      <c r="C4" s="38"/>
      <c r="D4" s="2" t="s">
        <v>9</v>
      </c>
      <c r="E4" s="3" t="s">
        <v>10</v>
      </c>
      <c r="F4" s="3" t="s">
        <v>11</v>
      </c>
      <c r="G4" s="38"/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9"/>
    </row>
    <row r="5" spans="1:15" ht="25.95" customHeight="1">
      <c r="A5" s="2" t="s">
        <v>19</v>
      </c>
      <c r="B5" s="6" t="s">
        <v>32</v>
      </c>
      <c r="C5" s="2">
        <v>230</v>
      </c>
      <c r="D5" s="10">
        <v>13.05</v>
      </c>
      <c r="E5" s="10">
        <v>24.53</v>
      </c>
      <c r="F5" s="10">
        <v>70.72</v>
      </c>
      <c r="G5" s="10">
        <v>556.57000000000005</v>
      </c>
      <c r="H5" s="10">
        <v>0.37</v>
      </c>
      <c r="I5" s="10">
        <v>1.91</v>
      </c>
      <c r="J5" s="10">
        <v>0.14000000000000001</v>
      </c>
      <c r="K5" s="10">
        <v>213.9</v>
      </c>
      <c r="L5" s="10">
        <v>326.11</v>
      </c>
      <c r="M5" s="10">
        <v>395.05</v>
      </c>
      <c r="N5" s="10">
        <v>2.5299999999999998</v>
      </c>
      <c r="O5" s="8">
        <v>35.04</v>
      </c>
    </row>
    <row r="6" spans="1:15" ht="15" customHeight="1">
      <c r="A6" s="2" t="s">
        <v>20</v>
      </c>
      <c r="B6" s="6" t="s">
        <v>21</v>
      </c>
      <c r="C6" s="2">
        <v>200</v>
      </c>
      <c r="D6" s="5">
        <v>0.2</v>
      </c>
      <c r="E6" s="5">
        <v>0.05</v>
      </c>
      <c r="F6" s="5">
        <v>15.01</v>
      </c>
      <c r="G6" s="7">
        <f>(D6+F6)*4+(E6*9)</f>
        <v>61.29</v>
      </c>
      <c r="H6" s="5">
        <v>0</v>
      </c>
      <c r="I6" s="5">
        <v>0.1</v>
      </c>
      <c r="J6" s="5">
        <v>0</v>
      </c>
      <c r="K6" s="5">
        <v>5.25</v>
      </c>
      <c r="L6" s="5">
        <v>8.24</v>
      </c>
      <c r="M6" s="5">
        <v>4.4000000000000004</v>
      </c>
      <c r="N6" s="5">
        <v>0.86</v>
      </c>
      <c r="O6" s="19">
        <v>3.34</v>
      </c>
    </row>
    <row r="7" spans="1:15" ht="15" customHeight="1">
      <c r="A7" s="2"/>
      <c r="B7" s="6" t="s">
        <v>22</v>
      </c>
      <c r="C7" s="2">
        <v>60</v>
      </c>
      <c r="D7" s="19">
        <v>3.9</v>
      </c>
      <c r="E7" s="19">
        <v>1.06</v>
      </c>
      <c r="F7" s="19">
        <v>35.700000000000003</v>
      </c>
      <c r="G7" s="19">
        <v>167.86</v>
      </c>
      <c r="H7" s="19">
        <v>0.06</v>
      </c>
      <c r="I7" s="19">
        <v>0</v>
      </c>
      <c r="J7" s="19">
        <v>0</v>
      </c>
      <c r="K7" s="19">
        <v>11.4</v>
      </c>
      <c r="L7" s="19">
        <v>39</v>
      </c>
      <c r="M7" s="19">
        <v>7.8</v>
      </c>
      <c r="N7" s="19">
        <v>0.72</v>
      </c>
      <c r="O7" s="2">
        <v>7.5</v>
      </c>
    </row>
    <row r="8" spans="1:15" ht="15" customHeight="1">
      <c r="A8" s="2"/>
      <c r="B8" s="6" t="s">
        <v>23</v>
      </c>
      <c r="C8" s="2">
        <v>20</v>
      </c>
      <c r="D8" s="2">
        <v>1.5</v>
      </c>
      <c r="E8" s="2">
        <v>0.1</v>
      </c>
      <c r="F8" s="2">
        <v>8</v>
      </c>
      <c r="G8" s="3">
        <f>(D8+F8)*4+(E8*9)</f>
        <v>38.9</v>
      </c>
      <c r="H8" s="2">
        <v>0.04</v>
      </c>
      <c r="I8" s="2">
        <v>10</v>
      </c>
      <c r="J8" s="2">
        <v>0.02</v>
      </c>
      <c r="K8" s="2">
        <v>8</v>
      </c>
      <c r="L8" s="2">
        <v>28</v>
      </c>
      <c r="M8" s="2">
        <v>42</v>
      </c>
      <c r="N8" s="2">
        <v>0.6</v>
      </c>
      <c r="O8" s="2">
        <v>11.85</v>
      </c>
    </row>
    <row r="9" spans="1:15" ht="15" customHeight="1">
      <c r="A9" s="11"/>
      <c r="B9" s="11" t="s">
        <v>24</v>
      </c>
      <c r="C9" s="16">
        <f t="shared" ref="C9:O9" si="0">SUM(C5:C8)</f>
        <v>510</v>
      </c>
      <c r="D9" s="16">
        <f t="shared" si="0"/>
        <v>18.649999999999999</v>
      </c>
      <c r="E9" s="16">
        <f t="shared" si="0"/>
        <v>25.740000000000002</v>
      </c>
      <c r="F9" s="16">
        <f t="shared" si="0"/>
        <v>129.43</v>
      </c>
      <c r="G9" s="16">
        <f t="shared" si="0"/>
        <v>824.62</v>
      </c>
      <c r="H9" s="16">
        <f t="shared" si="0"/>
        <v>0.47</v>
      </c>
      <c r="I9" s="16">
        <f t="shared" si="0"/>
        <v>12.01</v>
      </c>
      <c r="J9" s="16">
        <f t="shared" si="0"/>
        <v>0.16</v>
      </c>
      <c r="K9" s="16">
        <f t="shared" si="0"/>
        <v>238.55</v>
      </c>
      <c r="L9" s="16">
        <f t="shared" si="0"/>
        <v>401.35</v>
      </c>
      <c r="M9" s="16">
        <f t="shared" si="0"/>
        <v>449.25</v>
      </c>
      <c r="N9" s="16">
        <f t="shared" si="0"/>
        <v>4.7099999999999991</v>
      </c>
      <c r="O9" s="16">
        <f t="shared" si="0"/>
        <v>57.73</v>
      </c>
    </row>
    <row r="10" spans="1:15" ht="15" customHeight="1">
      <c r="A10" s="17"/>
      <c r="B10" s="17"/>
      <c r="C10" s="17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4"/>
    </row>
    <row r="11" spans="1:15" ht="15" customHeight="1">
      <c r="A11" s="25" t="s">
        <v>25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4"/>
    </row>
    <row r="12" spans="1:15" ht="15" customHeight="1">
      <c r="A12" s="38" t="s">
        <v>1</v>
      </c>
      <c r="B12" s="38" t="s">
        <v>2</v>
      </c>
      <c r="C12" s="38" t="s">
        <v>3</v>
      </c>
      <c r="D12" s="37" t="s">
        <v>4</v>
      </c>
      <c r="E12" s="37"/>
      <c r="F12" s="37"/>
      <c r="G12" s="38" t="s">
        <v>5</v>
      </c>
      <c r="H12" s="38" t="s">
        <v>6</v>
      </c>
      <c r="I12" s="38"/>
      <c r="J12" s="38"/>
      <c r="K12" s="38" t="s">
        <v>7</v>
      </c>
      <c r="L12" s="38"/>
      <c r="M12" s="38"/>
      <c r="N12" s="38"/>
      <c r="O12" s="39" t="s">
        <v>8</v>
      </c>
    </row>
    <row r="13" spans="1:15" ht="15" customHeight="1">
      <c r="A13" s="38"/>
      <c r="B13" s="38"/>
      <c r="C13" s="38"/>
      <c r="D13" s="2" t="s">
        <v>9</v>
      </c>
      <c r="E13" s="3" t="s">
        <v>10</v>
      </c>
      <c r="F13" s="3" t="s">
        <v>11</v>
      </c>
      <c r="G13" s="38"/>
      <c r="H13" s="3" t="s">
        <v>12</v>
      </c>
      <c r="I13" s="3" t="s">
        <v>13</v>
      </c>
      <c r="J13" s="3" t="s">
        <v>14</v>
      </c>
      <c r="K13" s="3" t="s">
        <v>15</v>
      </c>
      <c r="L13" s="3" t="s">
        <v>16</v>
      </c>
      <c r="M13" s="3" t="s">
        <v>17</v>
      </c>
      <c r="N13" s="3" t="s">
        <v>18</v>
      </c>
      <c r="O13" s="39"/>
    </row>
    <row r="14" spans="1:15" ht="15" customHeight="1">
      <c r="A14" s="2"/>
      <c r="B14" s="6" t="s">
        <v>26</v>
      </c>
      <c r="C14" s="2">
        <v>200</v>
      </c>
      <c r="D14" s="21">
        <v>5.9</v>
      </c>
      <c r="E14" s="21">
        <v>6.75</v>
      </c>
      <c r="F14" s="21">
        <v>9.91</v>
      </c>
      <c r="G14" s="7">
        <f>(D14+F14)*4+(E14*9)</f>
        <v>123.99000000000001</v>
      </c>
      <c r="H14" s="21">
        <v>0.08</v>
      </c>
      <c r="I14" s="21">
        <v>2.74</v>
      </c>
      <c r="J14" s="21">
        <v>0.04</v>
      </c>
      <c r="K14" s="21">
        <v>253.2</v>
      </c>
      <c r="L14" s="21">
        <v>189.9</v>
      </c>
      <c r="M14" s="21">
        <v>29.54</v>
      </c>
      <c r="N14" s="21">
        <v>0.12</v>
      </c>
      <c r="O14" s="2">
        <v>23</v>
      </c>
    </row>
    <row r="15" spans="1:15" ht="15" customHeight="1">
      <c r="A15" s="11"/>
      <c r="B15" s="11" t="s">
        <v>24</v>
      </c>
      <c r="C15" s="12">
        <f t="shared" ref="C15:O15" si="1">SUM(C11:C14)</f>
        <v>200</v>
      </c>
      <c r="D15" s="11">
        <f t="shared" si="1"/>
        <v>5.9</v>
      </c>
      <c r="E15" s="11">
        <f t="shared" si="1"/>
        <v>6.75</v>
      </c>
      <c r="F15" s="11">
        <f t="shared" si="1"/>
        <v>9.91</v>
      </c>
      <c r="G15" s="11">
        <f t="shared" si="1"/>
        <v>123.99000000000001</v>
      </c>
      <c r="H15" s="11">
        <f t="shared" si="1"/>
        <v>0.08</v>
      </c>
      <c r="I15" s="11">
        <f t="shared" si="1"/>
        <v>2.74</v>
      </c>
      <c r="J15" s="11">
        <f t="shared" si="1"/>
        <v>0.04</v>
      </c>
      <c r="K15" s="11">
        <f t="shared" si="1"/>
        <v>253.2</v>
      </c>
      <c r="L15" s="11">
        <f t="shared" si="1"/>
        <v>189.9</v>
      </c>
      <c r="M15" s="11">
        <f t="shared" si="1"/>
        <v>29.54</v>
      </c>
      <c r="N15" s="11">
        <f t="shared" si="1"/>
        <v>0.12</v>
      </c>
      <c r="O15" s="12">
        <f t="shared" si="1"/>
        <v>23</v>
      </c>
    </row>
    <row r="16" spans="1:15" ht="24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" customHeight="1">
      <c r="A17" s="13"/>
      <c r="B17" s="11" t="s">
        <v>27</v>
      </c>
      <c r="C17" s="12">
        <f t="shared" ref="C17:O17" si="2">C9+C15</f>
        <v>710</v>
      </c>
      <c r="D17" s="12">
        <f t="shared" si="2"/>
        <v>24.549999999999997</v>
      </c>
      <c r="E17" s="12">
        <f t="shared" si="2"/>
        <v>32.49</v>
      </c>
      <c r="F17" s="12">
        <f t="shared" si="2"/>
        <v>139.34</v>
      </c>
      <c r="G17" s="12">
        <f t="shared" si="2"/>
        <v>948.61</v>
      </c>
      <c r="H17" s="12">
        <f t="shared" si="2"/>
        <v>0.54999999999999993</v>
      </c>
      <c r="I17" s="12">
        <f t="shared" si="2"/>
        <v>14.75</v>
      </c>
      <c r="J17" s="12">
        <f t="shared" si="2"/>
        <v>0.2</v>
      </c>
      <c r="K17" s="12">
        <f t="shared" si="2"/>
        <v>491.75</v>
      </c>
      <c r="L17" s="12">
        <f t="shared" si="2"/>
        <v>591.25</v>
      </c>
      <c r="M17" s="12">
        <f t="shared" si="2"/>
        <v>478.79</v>
      </c>
      <c r="N17" s="12">
        <f t="shared" si="2"/>
        <v>4.8299999999999992</v>
      </c>
      <c r="O17" s="12">
        <f t="shared" si="2"/>
        <v>80.72999999999999</v>
      </c>
    </row>
  </sheetData>
  <mergeCells count="19">
    <mergeCell ref="O3:O4"/>
    <mergeCell ref="O12:O13"/>
    <mergeCell ref="C3:C4"/>
    <mergeCell ref="C12:C13"/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B3:B4"/>
    <mergeCell ref="B12:B13"/>
    <mergeCell ref="G3:G4"/>
    <mergeCell ref="G12:G13"/>
    <mergeCell ref="A3:A4"/>
    <mergeCell ref="A12:A13"/>
  </mergeCells>
  <pageMargins left="0.70866141732283472" right="0.70866141732283472" top="0.39370078740157483" bottom="0.3937007874015748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60" zoomScaleNormal="60" workbookViewId="0">
      <selection activeCell="H34" sqref="H34"/>
    </sheetView>
  </sheetViews>
  <sheetFormatPr defaultColWidth="8.88671875" defaultRowHeight="14.4"/>
  <cols>
    <col min="1" max="1" width="15.33203125" customWidth="1"/>
    <col min="2" max="2" width="53.5546875" customWidth="1"/>
    <col min="3" max="3" width="11.33203125" customWidth="1"/>
    <col min="6" max="6" width="13.88671875" customWidth="1"/>
    <col min="7" max="7" width="17.44140625" customWidth="1"/>
    <col min="12" max="12" width="12.77734375" customWidth="1"/>
    <col min="15" max="15" width="13" customWidth="1"/>
  </cols>
  <sheetData>
    <row r="1" spans="1:15" ht="16.95" customHeight="1">
      <c r="A1" s="25" t="s">
        <v>31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ht="16.95" customHeight="1">
      <c r="A2" s="25" t="s">
        <v>33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ht="16.95" customHeight="1">
      <c r="A3" s="38" t="s">
        <v>1</v>
      </c>
      <c r="B3" s="38" t="s">
        <v>2</v>
      </c>
      <c r="C3" s="34" t="s">
        <v>3</v>
      </c>
      <c r="D3" s="28" t="s">
        <v>4</v>
      </c>
      <c r="E3" s="29"/>
      <c r="F3" s="30"/>
      <c r="G3" s="34" t="s">
        <v>5</v>
      </c>
      <c r="H3" s="31" t="s">
        <v>6</v>
      </c>
      <c r="I3" s="32"/>
      <c r="J3" s="33"/>
      <c r="K3" s="31" t="s">
        <v>7</v>
      </c>
      <c r="L3" s="32"/>
      <c r="M3" s="32"/>
      <c r="N3" s="33"/>
      <c r="O3" s="40" t="s">
        <v>8</v>
      </c>
    </row>
    <row r="4" spans="1:15" ht="16.95" customHeight="1">
      <c r="A4" s="38"/>
      <c r="B4" s="38"/>
      <c r="C4" s="35"/>
      <c r="D4" s="2" t="s">
        <v>9</v>
      </c>
      <c r="E4" s="3" t="s">
        <v>10</v>
      </c>
      <c r="F4" s="3" t="s">
        <v>11</v>
      </c>
      <c r="G4" s="35"/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40"/>
    </row>
    <row r="5" spans="1:15" ht="16.95" customHeight="1">
      <c r="A5" s="2" t="s">
        <v>38</v>
      </c>
      <c r="B5" s="6" t="s">
        <v>39</v>
      </c>
      <c r="C5" s="2">
        <v>100</v>
      </c>
      <c r="D5" s="14">
        <v>19.04</v>
      </c>
      <c r="E5" s="14">
        <v>17.46</v>
      </c>
      <c r="F5" s="14">
        <v>0.22</v>
      </c>
      <c r="G5" s="14">
        <v>234.18</v>
      </c>
      <c r="H5" s="14">
        <v>0.28000000000000003</v>
      </c>
      <c r="I5" s="14">
        <v>32.479999999999997</v>
      </c>
      <c r="J5" s="14">
        <v>0</v>
      </c>
      <c r="K5" s="14">
        <v>16.8</v>
      </c>
      <c r="L5" s="14">
        <v>202.26</v>
      </c>
      <c r="M5" s="14">
        <v>34.72</v>
      </c>
      <c r="N5" s="14">
        <v>2.46</v>
      </c>
      <c r="O5" s="5"/>
    </row>
    <row r="6" spans="1:15" ht="16.95" customHeight="1">
      <c r="A6" s="2" t="s">
        <v>28</v>
      </c>
      <c r="B6" s="6" t="s">
        <v>29</v>
      </c>
      <c r="C6" s="2">
        <v>180</v>
      </c>
      <c r="D6" s="23">
        <v>10.5</v>
      </c>
      <c r="E6" s="23">
        <v>7.9</v>
      </c>
      <c r="F6" s="23">
        <v>51.7</v>
      </c>
      <c r="G6" s="23">
        <v>320.2</v>
      </c>
      <c r="H6" s="23">
        <v>0.3</v>
      </c>
      <c r="I6" s="23">
        <v>0</v>
      </c>
      <c r="J6" s="23">
        <v>0</v>
      </c>
      <c r="K6" s="23">
        <v>20.7</v>
      </c>
      <c r="L6" s="23">
        <v>249</v>
      </c>
      <c r="M6" s="23">
        <v>166.5</v>
      </c>
      <c r="N6" s="23">
        <v>5.6</v>
      </c>
      <c r="O6" s="2"/>
    </row>
    <row r="7" spans="1:15" ht="16.95" customHeight="1">
      <c r="A7" s="2" t="s">
        <v>35</v>
      </c>
      <c r="B7" s="6" t="s">
        <v>36</v>
      </c>
      <c r="C7" s="2">
        <v>222</v>
      </c>
      <c r="D7" s="5">
        <v>0.26</v>
      </c>
      <c r="E7" s="5">
        <v>0.05</v>
      </c>
      <c r="F7" s="5">
        <v>15.22</v>
      </c>
      <c r="G7" s="7">
        <f>(D7+F7)*4+(E7*9)</f>
        <v>62.370000000000005</v>
      </c>
      <c r="H7" s="5">
        <v>0</v>
      </c>
      <c r="I7" s="5">
        <v>2.9</v>
      </c>
      <c r="J7" s="5">
        <v>0</v>
      </c>
      <c r="K7" s="5">
        <v>8.0500000000000007</v>
      </c>
      <c r="L7" s="5">
        <v>9.7799999999999994</v>
      </c>
      <c r="M7" s="5">
        <v>5.24</v>
      </c>
      <c r="N7" s="5">
        <v>0.9</v>
      </c>
      <c r="O7" s="8"/>
    </row>
    <row r="8" spans="1:15" ht="16.95" customHeight="1">
      <c r="A8" s="2"/>
      <c r="B8" s="6" t="s">
        <v>30</v>
      </c>
      <c r="C8" s="2">
        <v>50</v>
      </c>
      <c r="D8" s="15">
        <v>1.5</v>
      </c>
      <c r="E8" s="15">
        <v>0.3</v>
      </c>
      <c r="F8" s="15">
        <v>24.6</v>
      </c>
      <c r="G8" s="15">
        <v>107.3</v>
      </c>
      <c r="H8" s="15">
        <v>0.1</v>
      </c>
      <c r="I8" s="15">
        <v>0</v>
      </c>
      <c r="J8" s="15">
        <v>0</v>
      </c>
      <c r="K8" s="15">
        <v>10</v>
      </c>
      <c r="L8" s="15">
        <v>32.5</v>
      </c>
      <c r="M8" s="15">
        <v>7</v>
      </c>
      <c r="N8" s="15">
        <v>0.6</v>
      </c>
      <c r="O8" s="2"/>
    </row>
    <row r="9" spans="1:15" ht="16.95" customHeight="1">
      <c r="A9" s="11"/>
      <c r="B9" s="18" t="s">
        <v>24</v>
      </c>
      <c r="C9" s="12">
        <f t="shared" ref="C9:N9" si="0">SUM(C5:C8)</f>
        <v>552</v>
      </c>
      <c r="D9" s="12">
        <f t="shared" si="0"/>
        <v>31.3</v>
      </c>
      <c r="E9" s="12">
        <f t="shared" si="0"/>
        <v>25.71</v>
      </c>
      <c r="F9" s="12">
        <f t="shared" si="0"/>
        <v>91.740000000000009</v>
      </c>
      <c r="G9" s="12">
        <f t="shared" si="0"/>
        <v>724.05</v>
      </c>
      <c r="H9" s="12">
        <f t="shared" si="0"/>
        <v>0.68</v>
      </c>
      <c r="I9" s="12">
        <f t="shared" si="0"/>
        <v>35.379999999999995</v>
      </c>
      <c r="J9" s="12">
        <f t="shared" si="0"/>
        <v>0</v>
      </c>
      <c r="K9" s="12">
        <f t="shared" si="0"/>
        <v>55.55</v>
      </c>
      <c r="L9" s="12">
        <f t="shared" si="0"/>
        <v>493.53999999999996</v>
      </c>
      <c r="M9" s="12">
        <f t="shared" si="0"/>
        <v>213.46</v>
      </c>
      <c r="N9" s="12">
        <f t="shared" si="0"/>
        <v>9.5599999999999987</v>
      </c>
      <c r="O9" s="12">
        <f>153.92-O19</f>
        <v>59.439999999999984</v>
      </c>
    </row>
    <row r="10" spans="1:15" ht="16.95" customHeight="1">
      <c r="A10" s="17"/>
      <c r="B10" s="17"/>
      <c r="C10" s="17"/>
      <c r="D10" s="17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5" ht="16.95" customHeight="1">
      <c r="A11" s="25" t="s">
        <v>34</v>
      </c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5" ht="16.95" customHeight="1">
      <c r="A12" s="38" t="s">
        <v>1</v>
      </c>
      <c r="B12" s="38" t="s">
        <v>2</v>
      </c>
      <c r="C12" s="38" t="s">
        <v>3</v>
      </c>
      <c r="D12" s="37" t="s">
        <v>4</v>
      </c>
      <c r="E12" s="37"/>
      <c r="F12" s="37"/>
      <c r="G12" s="38" t="s">
        <v>5</v>
      </c>
      <c r="H12" s="38" t="s">
        <v>6</v>
      </c>
      <c r="I12" s="38"/>
      <c r="J12" s="38"/>
      <c r="K12" s="38" t="s">
        <v>7</v>
      </c>
      <c r="L12" s="38"/>
      <c r="M12" s="38"/>
      <c r="N12" s="38"/>
      <c r="O12" s="39" t="s">
        <v>8</v>
      </c>
    </row>
    <row r="13" spans="1:15" ht="16.95" customHeight="1">
      <c r="A13" s="38"/>
      <c r="B13" s="38"/>
      <c r="C13" s="38"/>
      <c r="D13" s="2" t="s">
        <v>9</v>
      </c>
      <c r="E13" s="3" t="s">
        <v>10</v>
      </c>
      <c r="F13" s="3" t="s">
        <v>11</v>
      </c>
      <c r="G13" s="38"/>
      <c r="H13" s="3" t="s">
        <v>12</v>
      </c>
      <c r="I13" s="3" t="s">
        <v>13</v>
      </c>
      <c r="J13" s="3" t="s">
        <v>14</v>
      </c>
      <c r="K13" s="3" t="s">
        <v>15</v>
      </c>
      <c r="L13" s="3" t="s">
        <v>16</v>
      </c>
      <c r="M13" s="3" t="s">
        <v>17</v>
      </c>
      <c r="N13" s="3" t="s">
        <v>18</v>
      </c>
      <c r="O13" s="39"/>
    </row>
    <row r="14" spans="1:15" ht="16.95" customHeight="1">
      <c r="A14" s="3" t="s">
        <v>40</v>
      </c>
      <c r="B14" s="4" t="s">
        <v>41</v>
      </c>
      <c r="C14" s="3">
        <v>250</v>
      </c>
      <c r="D14" s="5">
        <v>2.02</v>
      </c>
      <c r="E14" s="5">
        <v>5.37</v>
      </c>
      <c r="F14" s="5">
        <v>11.4</v>
      </c>
      <c r="G14" s="7">
        <f t="shared" ref="G14:G18" si="1">(D14+F14)*4+(E14*9)</f>
        <v>102.00999999999999</v>
      </c>
      <c r="H14" s="5">
        <v>0.08</v>
      </c>
      <c r="I14" s="5">
        <v>21.26</v>
      </c>
      <c r="J14" s="5">
        <v>0.03</v>
      </c>
      <c r="K14" s="5">
        <v>30.12</v>
      </c>
      <c r="L14" s="5">
        <v>55.1</v>
      </c>
      <c r="M14" s="5">
        <v>21.95</v>
      </c>
      <c r="N14" s="5">
        <v>0.8</v>
      </c>
      <c r="O14" s="22">
        <v>12.98</v>
      </c>
    </row>
    <row r="15" spans="1:15" ht="16.95" customHeight="1">
      <c r="A15" s="2" t="s">
        <v>19</v>
      </c>
      <c r="B15" s="4" t="s">
        <v>42</v>
      </c>
      <c r="C15" s="2">
        <v>210</v>
      </c>
      <c r="D15" s="10">
        <v>13.05</v>
      </c>
      <c r="E15" s="10">
        <v>24.53</v>
      </c>
      <c r="F15" s="10">
        <v>70.72</v>
      </c>
      <c r="G15" s="10">
        <v>556.57000000000005</v>
      </c>
      <c r="H15" s="10">
        <v>0.37</v>
      </c>
      <c r="I15" s="10">
        <v>1.91</v>
      </c>
      <c r="J15" s="10">
        <v>0.14000000000000001</v>
      </c>
      <c r="K15" s="10">
        <v>213.9</v>
      </c>
      <c r="L15" s="10">
        <v>326.11</v>
      </c>
      <c r="M15" s="10">
        <v>395.05</v>
      </c>
      <c r="N15" s="10">
        <v>2.5299999999999998</v>
      </c>
      <c r="O15" s="8">
        <v>33.159999999999997</v>
      </c>
    </row>
    <row r="16" spans="1:15" ht="16.95" customHeight="1">
      <c r="A16" s="2" t="s">
        <v>20</v>
      </c>
      <c r="B16" s="6" t="s">
        <v>21</v>
      </c>
      <c r="C16" s="2">
        <v>200</v>
      </c>
      <c r="D16" s="5">
        <v>0.2</v>
      </c>
      <c r="E16" s="5">
        <v>0.05</v>
      </c>
      <c r="F16" s="5">
        <v>15.01</v>
      </c>
      <c r="G16" s="7">
        <f t="shared" si="1"/>
        <v>61.29</v>
      </c>
      <c r="H16" s="5">
        <v>0</v>
      </c>
      <c r="I16" s="5">
        <v>0.1</v>
      </c>
      <c r="J16" s="5">
        <v>0</v>
      </c>
      <c r="K16" s="5">
        <v>5.25</v>
      </c>
      <c r="L16" s="5">
        <v>8.24</v>
      </c>
      <c r="M16" s="5">
        <v>4.4000000000000004</v>
      </c>
      <c r="N16" s="5">
        <v>0.86</v>
      </c>
      <c r="O16" s="19">
        <v>3.34</v>
      </c>
    </row>
    <row r="17" spans="1:15" ht="16.95" customHeight="1">
      <c r="A17" s="2"/>
      <c r="B17" s="6" t="s">
        <v>22</v>
      </c>
      <c r="C17" s="2">
        <v>40</v>
      </c>
      <c r="D17" s="8">
        <v>2.6</v>
      </c>
      <c r="E17" s="8">
        <v>0.7</v>
      </c>
      <c r="F17" s="8">
        <v>23.8</v>
      </c>
      <c r="G17" s="9">
        <f t="shared" si="1"/>
        <v>111.9</v>
      </c>
      <c r="H17" s="8">
        <v>4.3999999999999997E-2</v>
      </c>
      <c r="I17" s="8">
        <v>0</v>
      </c>
      <c r="J17" s="8">
        <v>0</v>
      </c>
      <c r="K17" s="8">
        <v>7.6</v>
      </c>
      <c r="L17" s="8">
        <v>26</v>
      </c>
      <c r="M17" s="8">
        <v>5.2</v>
      </c>
      <c r="N17" s="8">
        <v>0.48</v>
      </c>
      <c r="O17" s="2">
        <v>5</v>
      </c>
    </row>
    <row r="18" spans="1:15" ht="16.95" customHeight="1">
      <c r="A18" s="2"/>
      <c r="B18" s="6" t="s">
        <v>37</v>
      </c>
      <c r="C18" s="2">
        <v>100</v>
      </c>
      <c r="D18" s="5">
        <v>0.4</v>
      </c>
      <c r="E18" s="5">
        <v>0.4</v>
      </c>
      <c r="F18" s="5">
        <v>9.8000000000000007</v>
      </c>
      <c r="G18" s="5">
        <f t="shared" si="1"/>
        <v>44.400000000000006</v>
      </c>
      <c r="H18" s="5">
        <v>0.03</v>
      </c>
      <c r="I18" s="5">
        <v>10</v>
      </c>
      <c r="J18" s="5">
        <v>5.0000000000000001E-3</v>
      </c>
      <c r="K18" s="5">
        <v>16</v>
      </c>
      <c r="L18" s="5">
        <v>11</v>
      </c>
      <c r="M18" s="5">
        <v>9</v>
      </c>
      <c r="N18" s="5">
        <v>2.2000000000000002</v>
      </c>
      <c r="O18" s="2">
        <v>40</v>
      </c>
    </row>
    <row r="19" spans="1:15" ht="16.95" customHeight="1">
      <c r="A19" s="11"/>
      <c r="B19" s="18" t="s">
        <v>24</v>
      </c>
      <c r="C19" s="12">
        <f t="shared" ref="C19:O19" si="2">SUM(C14:C18)</f>
        <v>800</v>
      </c>
      <c r="D19" s="12">
        <f t="shared" si="2"/>
        <v>18.27</v>
      </c>
      <c r="E19" s="12">
        <f t="shared" si="2"/>
        <v>31.05</v>
      </c>
      <c r="F19" s="12">
        <f t="shared" si="2"/>
        <v>130.73000000000002</v>
      </c>
      <c r="G19" s="12">
        <f t="shared" si="2"/>
        <v>876.17</v>
      </c>
      <c r="H19" s="12">
        <f t="shared" si="2"/>
        <v>0.52400000000000002</v>
      </c>
      <c r="I19" s="12">
        <f t="shared" si="2"/>
        <v>33.270000000000003</v>
      </c>
      <c r="J19" s="12">
        <f t="shared" si="2"/>
        <v>0.17500000000000002</v>
      </c>
      <c r="K19" s="12">
        <f t="shared" si="2"/>
        <v>272.87</v>
      </c>
      <c r="L19" s="12">
        <f t="shared" si="2"/>
        <v>426.45000000000005</v>
      </c>
      <c r="M19" s="12">
        <f t="shared" si="2"/>
        <v>435.59999999999997</v>
      </c>
      <c r="N19" s="12">
        <f t="shared" si="2"/>
        <v>6.87</v>
      </c>
      <c r="O19" s="12">
        <f t="shared" si="2"/>
        <v>94.48</v>
      </c>
    </row>
    <row r="20" spans="1:15" ht="16.95" customHeight="1">
      <c r="A20" s="13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6.95" customHeight="1">
      <c r="A21" s="13"/>
      <c r="B21" s="18" t="s">
        <v>27</v>
      </c>
      <c r="C21" s="12">
        <f t="shared" ref="C21:O21" si="3">C9+C19</f>
        <v>1352</v>
      </c>
      <c r="D21" s="12">
        <f t="shared" si="3"/>
        <v>49.57</v>
      </c>
      <c r="E21" s="12">
        <f t="shared" si="3"/>
        <v>56.760000000000005</v>
      </c>
      <c r="F21" s="12">
        <f t="shared" si="3"/>
        <v>222.47000000000003</v>
      </c>
      <c r="G21" s="12">
        <f t="shared" si="3"/>
        <v>1600.2199999999998</v>
      </c>
      <c r="H21" s="12">
        <f t="shared" si="3"/>
        <v>1.2040000000000002</v>
      </c>
      <c r="I21" s="12">
        <f t="shared" si="3"/>
        <v>68.650000000000006</v>
      </c>
      <c r="J21" s="12">
        <f t="shared" si="3"/>
        <v>0.17500000000000002</v>
      </c>
      <c r="K21" s="12">
        <f t="shared" si="3"/>
        <v>328.42</v>
      </c>
      <c r="L21" s="12">
        <f t="shared" si="3"/>
        <v>919.99</v>
      </c>
      <c r="M21" s="12">
        <f t="shared" si="3"/>
        <v>649.05999999999995</v>
      </c>
      <c r="N21" s="12">
        <f t="shared" si="3"/>
        <v>16.43</v>
      </c>
      <c r="O21" s="12">
        <f t="shared" si="3"/>
        <v>153.91999999999999</v>
      </c>
    </row>
    <row r="22" spans="1:15" ht="16.95" customHeight="1">
      <c r="A22" s="17"/>
      <c r="B22" s="17"/>
      <c r="C22" s="17"/>
      <c r="D22" s="17"/>
      <c r="E22" s="20"/>
      <c r="F22" s="20"/>
      <c r="G22" s="20"/>
      <c r="H22" s="20"/>
      <c r="I22" s="20"/>
      <c r="J22" s="20"/>
      <c r="K22" s="20"/>
      <c r="L22" s="20"/>
      <c r="M22" s="20"/>
      <c r="N22" s="20"/>
    </row>
  </sheetData>
  <mergeCells count="19">
    <mergeCell ref="O3:O4"/>
    <mergeCell ref="O12:O13"/>
    <mergeCell ref="C3:C4"/>
    <mergeCell ref="C12:C13"/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B3:B4"/>
    <mergeCell ref="B12:B13"/>
    <mergeCell ref="G3:G4"/>
    <mergeCell ref="G12:G13"/>
    <mergeCell ref="A3:A4"/>
    <mergeCell ref="A12:A13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="60" zoomScaleNormal="60" workbookViewId="0">
      <selection activeCell="C32" sqref="C32"/>
    </sheetView>
  </sheetViews>
  <sheetFormatPr defaultColWidth="8.88671875" defaultRowHeight="14.4"/>
  <cols>
    <col min="1" max="1" width="20.5546875" customWidth="1"/>
    <col min="2" max="2" width="75.21875" customWidth="1"/>
    <col min="3" max="3" width="12.109375" customWidth="1"/>
    <col min="6" max="6" width="11.77734375" customWidth="1"/>
    <col min="7" max="7" width="14.109375" customWidth="1"/>
    <col min="10" max="10" width="9.88671875" customWidth="1"/>
    <col min="11" max="11" width="10.21875" customWidth="1"/>
    <col min="12" max="12" width="10" customWidth="1"/>
    <col min="13" max="13" width="10.21875" customWidth="1"/>
    <col min="15" max="15" width="10.88671875"/>
  </cols>
  <sheetData>
    <row r="1" spans="1:15" ht="17.399999999999999" customHeight="1">
      <c r="A1" s="25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5" ht="17.399999999999999" customHeight="1">
      <c r="A2" s="25" t="s">
        <v>34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ht="17.399999999999999" customHeight="1">
      <c r="A3" s="38" t="s">
        <v>1</v>
      </c>
      <c r="B3" s="38" t="s">
        <v>2</v>
      </c>
      <c r="C3" s="38" t="s">
        <v>3</v>
      </c>
      <c r="D3" s="37" t="s">
        <v>4</v>
      </c>
      <c r="E3" s="37"/>
      <c r="F3" s="37"/>
      <c r="G3" s="38" t="s">
        <v>5</v>
      </c>
      <c r="H3" s="38" t="s">
        <v>6</v>
      </c>
      <c r="I3" s="38"/>
      <c r="J3" s="38"/>
      <c r="K3" s="38" t="s">
        <v>7</v>
      </c>
      <c r="L3" s="38"/>
      <c r="M3" s="38"/>
      <c r="N3" s="38"/>
      <c r="O3" s="39" t="s">
        <v>8</v>
      </c>
    </row>
    <row r="4" spans="1:15" ht="17.399999999999999" customHeight="1">
      <c r="A4" s="38"/>
      <c r="B4" s="38"/>
      <c r="C4" s="38"/>
      <c r="D4" s="2" t="s">
        <v>9</v>
      </c>
      <c r="E4" s="3" t="s">
        <v>10</v>
      </c>
      <c r="F4" s="3" t="s">
        <v>11</v>
      </c>
      <c r="G4" s="38"/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9"/>
    </row>
    <row r="5" spans="1:15" ht="17.399999999999999" customHeight="1">
      <c r="A5" s="3" t="s">
        <v>40</v>
      </c>
      <c r="B5" s="4" t="s">
        <v>41</v>
      </c>
      <c r="C5" s="3">
        <v>250</v>
      </c>
      <c r="D5" s="5">
        <v>2.02</v>
      </c>
      <c r="E5" s="5">
        <v>5.37</v>
      </c>
      <c r="F5" s="5">
        <v>11.4</v>
      </c>
      <c r="G5" s="7">
        <f t="shared" ref="G5:G9" si="0">(D5+F5)*4+(E5*9)</f>
        <v>102.00999999999999</v>
      </c>
      <c r="H5" s="5">
        <v>0.08</v>
      </c>
      <c r="I5" s="5">
        <v>21.26</v>
      </c>
      <c r="J5" s="5">
        <v>0.03</v>
      </c>
      <c r="K5" s="5">
        <v>30.12</v>
      </c>
      <c r="L5" s="5">
        <v>55.1</v>
      </c>
      <c r="M5" s="5">
        <v>21.95</v>
      </c>
      <c r="N5" s="5">
        <v>0.8</v>
      </c>
      <c r="O5" s="22">
        <v>12.98</v>
      </c>
    </row>
    <row r="6" spans="1:15" ht="17.399999999999999" customHeight="1">
      <c r="A6" s="2" t="s">
        <v>19</v>
      </c>
      <c r="B6" s="4" t="s">
        <v>42</v>
      </c>
      <c r="C6" s="2">
        <v>210</v>
      </c>
      <c r="D6" s="10">
        <v>13.05</v>
      </c>
      <c r="E6" s="10">
        <v>24.53</v>
      </c>
      <c r="F6" s="10">
        <v>70.72</v>
      </c>
      <c r="G6" s="10">
        <v>556.57000000000005</v>
      </c>
      <c r="H6" s="10">
        <v>0.37</v>
      </c>
      <c r="I6" s="10">
        <v>1.91</v>
      </c>
      <c r="J6" s="10">
        <v>0.14000000000000001</v>
      </c>
      <c r="K6" s="10">
        <v>213.9</v>
      </c>
      <c r="L6" s="10">
        <v>326.11</v>
      </c>
      <c r="M6" s="10">
        <v>395.05</v>
      </c>
      <c r="N6" s="10">
        <v>2.5299999999999998</v>
      </c>
      <c r="O6" s="8">
        <v>33.159999999999997</v>
      </c>
    </row>
    <row r="7" spans="1:15" ht="17.399999999999999" customHeight="1">
      <c r="A7" s="2" t="s">
        <v>20</v>
      </c>
      <c r="B7" s="6" t="s">
        <v>21</v>
      </c>
      <c r="C7" s="2">
        <v>200</v>
      </c>
      <c r="D7" s="5">
        <v>0.2</v>
      </c>
      <c r="E7" s="5">
        <v>0.05</v>
      </c>
      <c r="F7" s="5">
        <v>15.01</v>
      </c>
      <c r="G7" s="7">
        <f t="shared" si="0"/>
        <v>61.29</v>
      </c>
      <c r="H7" s="5">
        <v>0</v>
      </c>
      <c r="I7" s="5">
        <v>0.1</v>
      </c>
      <c r="J7" s="5">
        <v>0</v>
      </c>
      <c r="K7" s="5">
        <v>5.25</v>
      </c>
      <c r="L7" s="5">
        <v>8.24</v>
      </c>
      <c r="M7" s="5">
        <v>4.4000000000000004</v>
      </c>
      <c r="N7" s="5">
        <v>0.86</v>
      </c>
      <c r="O7" s="19">
        <v>3.34</v>
      </c>
    </row>
    <row r="8" spans="1:15" ht="17.399999999999999" customHeight="1">
      <c r="A8" s="2"/>
      <c r="B8" s="6" t="s">
        <v>22</v>
      </c>
      <c r="C8" s="2">
        <v>40</v>
      </c>
      <c r="D8" s="8">
        <v>2.6</v>
      </c>
      <c r="E8" s="8">
        <v>0.7</v>
      </c>
      <c r="F8" s="8">
        <v>23.8</v>
      </c>
      <c r="G8" s="9">
        <f t="shared" si="0"/>
        <v>111.9</v>
      </c>
      <c r="H8" s="8">
        <v>4.3999999999999997E-2</v>
      </c>
      <c r="I8" s="8">
        <v>0</v>
      </c>
      <c r="J8" s="8">
        <v>0</v>
      </c>
      <c r="K8" s="8">
        <v>7.6</v>
      </c>
      <c r="L8" s="8">
        <v>26</v>
      </c>
      <c r="M8" s="8">
        <v>5.2</v>
      </c>
      <c r="N8" s="8">
        <v>0.48</v>
      </c>
      <c r="O8" s="2">
        <v>5</v>
      </c>
    </row>
    <row r="9" spans="1:15" ht="17.399999999999999" customHeight="1">
      <c r="A9" s="2"/>
      <c r="B9" s="6" t="s">
        <v>37</v>
      </c>
      <c r="C9" s="2">
        <v>100</v>
      </c>
      <c r="D9" s="5">
        <v>0.4</v>
      </c>
      <c r="E9" s="5">
        <v>0.4</v>
      </c>
      <c r="F9" s="5">
        <v>9.8000000000000007</v>
      </c>
      <c r="G9" s="5">
        <f t="shared" si="0"/>
        <v>44.400000000000006</v>
      </c>
      <c r="H9" s="5">
        <v>0.03</v>
      </c>
      <c r="I9" s="5">
        <v>10</v>
      </c>
      <c r="J9" s="5">
        <v>5.0000000000000001E-3</v>
      </c>
      <c r="K9" s="5">
        <v>16</v>
      </c>
      <c r="L9" s="5">
        <v>11</v>
      </c>
      <c r="M9" s="5">
        <v>9</v>
      </c>
      <c r="N9" s="5">
        <v>2.2000000000000002</v>
      </c>
      <c r="O9" s="2">
        <v>55</v>
      </c>
    </row>
    <row r="10" spans="1:15" ht="17.399999999999999" customHeight="1">
      <c r="A10" s="11"/>
      <c r="B10" s="11" t="s">
        <v>24</v>
      </c>
      <c r="C10" s="16">
        <f t="shared" ref="C10:O10" si="1">SUM(C5:C9)</f>
        <v>800</v>
      </c>
      <c r="D10" s="16">
        <f t="shared" si="1"/>
        <v>18.27</v>
      </c>
      <c r="E10" s="16">
        <f t="shared" si="1"/>
        <v>31.05</v>
      </c>
      <c r="F10" s="16">
        <f t="shared" si="1"/>
        <v>130.73000000000002</v>
      </c>
      <c r="G10" s="16">
        <f t="shared" si="1"/>
        <v>876.17</v>
      </c>
      <c r="H10" s="16">
        <f t="shared" si="1"/>
        <v>0.52400000000000002</v>
      </c>
      <c r="I10" s="16">
        <f t="shared" si="1"/>
        <v>33.270000000000003</v>
      </c>
      <c r="J10" s="16">
        <f t="shared" si="1"/>
        <v>0.17500000000000002</v>
      </c>
      <c r="K10" s="16">
        <f t="shared" si="1"/>
        <v>272.87</v>
      </c>
      <c r="L10" s="16">
        <f t="shared" si="1"/>
        <v>426.45000000000005</v>
      </c>
      <c r="M10" s="16">
        <f t="shared" si="1"/>
        <v>435.59999999999997</v>
      </c>
      <c r="N10" s="16">
        <f t="shared" si="1"/>
        <v>6.87</v>
      </c>
      <c r="O10" s="16">
        <f t="shared" si="1"/>
        <v>109.48</v>
      </c>
    </row>
    <row r="11" spans="1:15" ht="17.399999999999999" customHeight="1">
      <c r="A11" s="17"/>
      <c r="B11" s="17"/>
      <c r="C11" s="17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</sheetData>
  <mergeCells count="10">
    <mergeCell ref="O3:O4"/>
    <mergeCell ref="C3:C4"/>
    <mergeCell ref="A3:A4"/>
    <mergeCell ref="B3:B4"/>
    <mergeCell ref="A1:N1"/>
    <mergeCell ref="A2:N2"/>
    <mergeCell ref="D3:F3"/>
    <mergeCell ref="H3:J3"/>
    <mergeCell ref="K3:N3"/>
    <mergeCell ref="G3:G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="60" zoomScaleNormal="60" workbookViewId="0">
      <selection activeCell="B21" sqref="B21"/>
    </sheetView>
  </sheetViews>
  <sheetFormatPr defaultColWidth="8.88671875" defaultRowHeight="14.4"/>
  <cols>
    <col min="1" max="1" width="14.6640625" customWidth="1"/>
    <col min="2" max="2" width="124.44140625" customWidth="1"/>
    <col min="7" max="7" width="13.21875" customWidth="1"/>
  </cols>
  <sheetData>
    <row r="1" spans="1:14" ht="17.399999999999999" customHeight="1">
      <c r="A1" s="25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7.399999999999999" customHeight="1">
      <c r="A2" s="25" t="s">
        <v>33</v>
      </c>
      <c r="B2" s="4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7.399999999999999" customHeight="1">
      <c r="A3" s="38" t="s">
        <v>1</v>
      </c>
      <c r="B3" s="38" t="s">
        <v>2</v>
      </c>
      <c r="C3" s="38" t="s">
        <v>3</v>
      </c>
      <c r="D3" s="37" t="s">
        <v>4</v>
      </c>
      <c r="E3" s="37"/>
      <c r="F3" s="37"/>
      <c r="G3" s="38" t="s">
        <v>5</v>
      </c>
      <c r="H3" s="38" t="s">
        <v>6</v>
      </c>
      <c r="I3" s="38"/>
      <c r="J3" s="38"/>
      <c r="K3" s="38" t="s">
        <v>7</v>
      </c>
      <c r="L3" s="38"/>
      <c r="M3" s="38"/>
      <c r="N3" s="38"/>
    </row>
    <row r="4" spans="1:14" ht="17.399999999999999" customHeight="1">
      <c r="A4" s="38"/>
      <c r="B4" s="38"/>
      <c r="C4" s="38"/>
      <c r="D4" s="2" t="s">
        <v>9</v>
      </c>
      <c r="E4" s="3" t="s">
        <v>10</v>
      </c>
      <c r="F4" s="3" t="s">
        <v>11</v>
      </c>
      <c r="G4" s="38"/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</row>
    <row r="5" spans="1:14" ht="17.399999999999999" customHeight="1">
      <c r="A5" s="3" t="s">
        <v>46</v>
      </c>
      <c r="B5" s="4" t="s">
        <v>43</v>
      </c>
      <c r="C5" s="3">
        <v>40</v>
      </c>
      <c r="D5" s="5">
        <v>12.7</v>
      </c>
      <c r="E5" s="5">
        <v>11.5</v>
      </c>
      <c r="F5" s="5">
        <v>0.7</v>
      </c>
      <c r="G5" s="7">
        <f>(D5+F5)*4+(E5*9)</f>
        <v>157.1</v>
      </c>
      <c r="H5" s="5">
        <v>7.0000000000000007E-2</v>
      </c>
      <c r="I5" s="5">
        <v>0</v>
      </c>
      <c r="J5" s="5">
        <v>0.26</v>
      </c>
      <c r="K5" s="5">
        <v>55</v>
      </c>
      <c r="L5" s="5">
        <v>192</v>
      </c>
      <c r="M5" s="5">
        <v>12</v>
      </c>
      <c r="N5" s="5">
        <v>2.5</v>
      </c>
    </row>
    <row r="6" spans="1:14" ht="17.399999999999999" customHeight="1">
      <c r="A6" s="2" t="s">
        <v>19</v>
      </c>
      <c r="B6" s="6" t="s">
        <v>47</v>
      </c>
      <c r="C6" s="2">
        <v>230</v>
      </c>
      <c r="D6" s="10">
        <v>13.05</v>
      </c>
      <c r="E6" s="10">
        <v>24.53</v>
      </c>
      <c r="F6" s="10">
        <v>70.72</v>
      </c>
      <c r="G6" s="10">
        <v>556.57000000000005</v>
      </c>
      <c r="H6" s="10">
        <v>0.37</v>
      </c>
      <c r="I6" s="10">
        <v>1.91</v>
      </c>
      <c r="J6" s="10">
        <v>0.14000000000000001</v>
      </c>
      <c r="K6" s="10">
        <v>213.9</v>
      </c>
      <c r="L6" s="10">
        <v>326.11</v>
      </c>
      <c r="M6" s="10">
        <v>395.05</v>
      </c>
      <c r="N6" s="10">
        <v>2.5299999999999998</v>
      </c>
    </row>
    <row r="7" spans="1:14" ht="17.399999999999999" customHeight="1">
      <c r="A7" s="2" t="s">
        <v>20</v>
      </c>
      <c r="B7" s="6" t="s">
        <v>44</v>
      </c>
      <c r="C7" s="2">
        <v>200</v>
      </c>
      <c r="D7" s="5">
        <v>0.2</v>
      </c>
      <c r="E7" s="5">
        <v>0.05</v>
      </c>
      <c r="F7" s="5">
        <v>15.01</v>
      </c>
      <c r="G7" s="7">
        <f>(D7+F7)*4+(E7*9)</f>
        <v>61.29</v>
      </c>
      <c r="H7" s="5">
        <v>0</v>
      </c>
      <c r="I7" s="5">
        <v>0.1</v>
      </c>
      <c r="J7" s="5">
        <v>0</v>
      </c>
      <c r="K7" s="5">
        <v>5.25</v>
      </c>
      <c r="L7" s="5">
        <v>8.24</v>
      </c>
      <c r="M7" s="5">
        <v>4.4000000000000004</v>
      </c>
      <c r="N7" s="5">
        <v>0.86</v>
      </c>
    </row>
    <row r="8" spans="1:14" ht="17.399999999999999" customHeight="1">
      <c r="A8" s="2"/>
      <c r="B8" s="6" t="s">
        <v>45</v>
      </c>
      <c r="C8" s="2">
        <v>30</v>
      </c>
      <c r="D8" s="10">
        <v>2.4</v>
      </c>
      <c r="E8" s="10">
        <v>0.75</v>
      </c>
      <c r="F8" s="10">
        <v>13.95</v>
      </c>
      <c r="G8" s="10">
        <v>72.599999999999994</v>
      </c>
      <c r="H8" s="10">
        <v>4.8000000000000001E-2</v>
      </c>
      <c r="I8" s="10">
        <v>0</v>
      </c>
      <c r="J8" s="10">
        <v>2.7</v>
      </c>
      <c r="K8" s="10">
        <v>10.199999999999999</v>
      </c>
      <c r="L8" s="10">
        <v>51.6</v>
      </c>
      <c r="M8" s="10">
        <v>18.899999999999999</v>
      </c>
      <c r="N8" s="10">
        <v>0.84</v>
      </c>
    </row>
    <row r="9" spans="1:14" ht="17.399999999999999" customHeight="1">
      <c r="A9" s="11"/>
      <c r="B9" s="11" t="s">
        <v>24</v>
      </c>
      <c r="C9" s="16">
        <f t="shared" ref="C9:N9" si="0">SUM(C5:C8)</f>
        <v>500</v>
      </c>
      <c r="D9" s="16">
        <f t="shared" si="0"/>
        <v>28.349999999999998</v>
      </c>
      <c r="E9" s="16">
        <f t="shared" si="0"/>
        <v>36.83</v>
      </c>
      <c r="F9" s="16">
        <f t="shared" si="0"/>
        <v>100.38000000000001</v>
      </c>
      <c r="G9" s="16">
        <f t="shared" si="0"/>
        <v>847.56000000000006</v>
      </c>
      <c r="H9" s="16">
        <f t="shared" si="0"/>
        <v>0.48799999999999999</v>
      </c>
      <c r="I9" s="16">
        <f t="shared" si="0"/>
        <v>2.0099999999999998</v>
      </c>
      <c r="J9" s="16">
        <f t="shared" si="0"/>
        <v>3.1</v>
      </c>
      <c r="K9" s="16">
        <f t="shared" si="0"/>
        <v>284.34999999999997</v>
      </c>
      <c r="L9" s="16">
        <f t="shared" si="0"/>
        <v>577.95000000000005</v>
      </c>
      <c r="M9" s="16">
        <f t="shared" si="0"/>
        <v>430.34999999999997</v>
      </c>
      <c r="N9" s="16">
        <f t="shared" si="0"/>
        <v>6.7299999999999995</v>
      </c>
    </row>
    <row r="10" spans="1:14" ht="17.399999999999999" customHeight="1">
      <c r="A10" s="17"/>
      <c r="B10" s="17"/>
      <c r="C10" s="17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</sheetData>
  <mergeCells count="9">
    <mergeCell ref="C3:C4"/>
    <mergeCell ref="A3:A4"/>
    <mergeCell ref="A1:N1"/>
    <mergeCell ref="A2:N2"/>
    <mergeCell ref="D3:F3"/>
    <mergeCell ref="H3:J3"/>
    <mergeCell ref="K3:N3"/>
    <mergeCell ref="B3:B4"/>
    <mergeCell ref="G3:G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="70" zoomScaleNormal="70" workbookViewId="0">
      <selection activeCell="D15" sqref="D15"/>
    </sheetView>
  </sheetViews>
  <sheetFormatPr defaultColWidth="8.88671875" defaultRowHeight="14.4"/>
  <cols>
    <col min="1" max="1" width="15.21875" customWidth="1"/>
    <col min="2" max="2" width="71.88671875" customWidth="1"/>
    <col min="6" max="6" width="14.44140625" customWidth="1"/>
    <col min="7" max="7" width="15.21875" customWidth="1"/>
  </cols>
  <sheetData>
    <row r="1" spans="1:14" ht="18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" customHeight="1">
      <c r="A2" s="25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" customHeight="1">
      <c r="A3" s="38" t="s">
        <v>1</v>
      </c>
      <c r="B3" s="38" t="s">
        <v>2</v>
      </c>
      <c r="C3" s="38" t="s">
        <v>3</v>
      </c>
      <c r="D3" s="37" t="s">
        <v>4</v>
      </c>
      <c r="E3" s="37"/>
      <c r="F3" s="37"/>
      <c r="G3" s="38" t="s">
        <v>5</v>
      </c>
      <c r="H3" s="38" t="s">
        <v>6</v>
      </c>
      <c r="I3" s="38"/>
      <c r="J3" s="38"/>
      <c r="K3" s="38" t="s">
        <v>7</v>
      </c>
      <c r="L3" s="38"/>
      <c r="M3" s="38"/>
      <c r="N3" s="38"/>
    </row>
    <row r="4" spans="1:14" ht="18" customHeight="1">
      <c r="A4" s="38"/>
      <c r="B4" s="38"/>
      <c r="C4" s="38"/>
      <c r="D4" s="2" t="s">
        <v>9</v>
      </c>
      <c r="E4" s="3" t="s">
        <v>10</v>
      </c>
      <c r="F4" s="3" t="s">
        <v>11</v>
      </c>
      <c r="G4" s="38"/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</row>
    <row r="5" spans="1:14" ht="18" customHeight="1">
      <c r="A5" s="3" t="s">
        <v>46</v>
      </c>
      <c r="B5" s="4" t="s">
        <v>43</v>
      </c>
      <c r="C5" s="3">
        <v>40</v>
      </c>
      <c r="D5" s="5">
        <v>12.7</v>
      </c>
      <c r="E5" s="5">
        <v>11.5</v>
      </c>
      <c r="F5" s="5">
        <v>0.7</v>
      </c>
      <c r="G5" s="7">
        <f>(D5+F5)*4+(E5*9)</f>
        <v>157.1</v>
      </c>
      <c r="H5" s="5">
        <v>7.0000000000000007E-2</v>
      </c>
      <c r="I5" s="5">
        <v>0</v>
      </c>
      <c r="J5" s="5">
        <v>0.26</v>
      </c>
      <c r="K5" s="5">
        <v>55</v>
      </c>
      <c r="L5" s="5">
        <v>192</v>
      </c>
      <c r="M5" s="5">
        <v>12</v>
      </c>
      <c r="N5" s="5">
        <v>2.5</v>
      </c>
    </row>
    <row r="6" spans="1:14" ht="18" customHeight="1">
      <c r="A6" s="2" t="s">
        <v>19</v>
      </c>
      <c r="B6" s="6" t="s">
        <v>52</v>
      </c>
      <c r="C6" s="2">
        <v>210</v>
      </c>
      <c r="D6" s="2">
        <v>5.01</v>
      </c>
      <c r="E6" s="2">
        <v>15.93</v>
      </c>
      <c r="F6" s="2">
        <v>32.18</v>
      </c>
      <c r="G6" s="7">
        <v>292.08999999999997</v>
      </c>
      <c r="H6" s="2">
        <v>0.06</v>
      </c>
      <c r="I6" s="2">
        <v>1.32</v>
      </c>
      <c r="J6" s="2">
        <v>0.09</v>
      </c>
      <c r="K6" s="2">
        <v>130.38</v>
      </c>
      <c r="L6" s="2">
        <v>139.35</v>
      </c>
      <c r="M6" s="2">
        <v>29.46</v>
      </c>
      <c r="N6" s="2">
        <v>0.43</v>
      </c>
    </row>
    <row r="7" spans="1:14" ht="18" customHeight="1">
      <c r="A7" s="2" t="s">
        <v>49</v>
      </c>
      <c r="B7" s="6" t="s">
        <v>50</v>
      </c>
      <c r="C7" s="2">
        <v>200</v>
      </c>
      <c r="D7" s="5">
        <v>0.19</v>
      </c>
      <c r="E7" s="5">
        <v>0.04</v>
      </c>
      <c r="F7" s="5">
        <v>0.04</v>
      </c>
      <c r="G7" s="7">
        <v>1.3</v>
      </c>
      <c r="H7" s="5">
        <v>0</v>
      </c>
      <c r="I7" s="5">
        <v>0</v>
      </c>
      <c r="J7" s="5">
        <v>0</v>
      </c>
      <c r="K7" s="5">
        <v>0</v>
      </c>
      <c r="L7" s="5">
        <v>0.01</v>
      </c>
      <c r="M7" s="5">
        <v>0</v>
      </c>
      <c r="N7" s="5">
        <v>0.01</v>
      </c>
    </row>
    <row r="8" spans="1:14" ht="18" customHeight="1">
      <c r="A8" s="2"/>
      <c r="B8" s="6" t="s">
        <v>22</v>
      </c>
      <c r="C8" s="2">
        <v>50</v>
      </c>
      <c r="D8" s="19">
        <v>3.25</v>
      </c>
      <c r="E8" s="19">
        <v>0.88300000000000001</v>
      </c>
      <c r="F8" s="19">
        <v>29.75</v>
      </c>
      <c r="G8" s="19">
        <v>139.833</v>
      </c>
      <c r="H8" s="19">
        <v>0.05</v>
      </c>
      <c r="I8" s="19">
        <v>0</v>
      </c>
      <c r="J8" s="19">
        <v>0</v>
      </c>
      <c r="K8" s="19">
        <v>9.5</v>
      </c>
      <c r="L8" s="19">
        <v>32.5</v>
      </c>
      <c r="M8" s="19">
        <v>6.5</v>
      </c>
      <c r="N8" s="19">
        <v>0.6</v>
      </c>
    </row>
    <row r="9" spans="1:14" ht="18" customHeight="1">
      <c r="A9" s="2"/>
      <c r="B9" s="6" t="s">
        <v>51</v>
      </c>
      <c r="C9" s="2">
        <v>20</v>
      </c>
      <c r="D9" s="5">
        <v>2.5</v>
      </c>
      <c r="E9" s="5">
        <v>7.6</v>
      </c>
      <c r="F9" s="5">
        <v>6.2</v>
      </c>
      <c r="G9" s="5">
        <v>104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ht="18" customHeight="1">
      <c r="A10" s="11"/>
      <c r="B10" s="11" t="s">
        <v>24</v>
      </c>
      <c r="C10" s="16">
        <f t="shared" ref="C10:N10" si="0">SUM(C5:C9)</f>
        <v>520</v>
      </c>
      <c r="D10" s="16">
        <f t="shared" si="0"/>
        <v>23.650000000000002</v>
      </c>
      <c r="E10" s="16">
        <f t="shared" si="0"/>
        <v>35.952999999999996</v>
      </c>
      <c r="F10" s="16">
        <f t="shared" si="0"/>
        <v>68.87</v>
      </c>
      <c r="G10" s="16">
        <f t="shared" si="0"/>
        <v>694.32299999999998</v>
      </c>
      <c r="H10" s="16">
        <f t="shared" si="0"/>
        <v>0.18</v>
      </c>
      <c r="I10" s="16">
        <f t="shared" si="0"/>
        <v>1.32</v>
      </c>
      <c r="J10" s="16">
        <f t="shared" si="0"/>
        <v>0.35</v>
      </c>
      <c r="K10" s="16">
        <f t="shared" si="0"/>
        <v>194.88</v>
      </c>
      <c r="L10" s="16">
        <f t="shared" si="0"/>
        <v>363.86</v>
      </c>
      <c r="M10" s="16">
        <f t="shared" si="0"/>
        <v>47.96</v>
      </c>
      <c r="N10" s="16">
        <f t="shared" si="0"/>
        <v>3.54</v>
      </c>
    </row>
    <row r="11" spans="1:14" ht="18" customHeight="1">
      <c r="A11" s="17"/>
      <c r="B11" s="17"/>
      <c r="C11" s="17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8" customHeight="1">
      <c r="A12" s="25" t="s">
        <v>25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18" customHeight="1">
      <c r="A13" s="38" t="s">
        <v>1</v>
      </c>
      <c r="B13" s="38" t="s">
        <v>2</v>
      </c>
      <c r="C13" s="38" t="s">
        <v>3</v>
      </c>
      <c r="D13" s="37" t="s">
        <v>4</v>
      </c>
      <c r="E13" s="37"/>
      <c r="F13" s="37"/>
      <c r="G13" s="38" t="s">
        <v>5</v>
      </c>
      <c r="H13" s="38" t="s">
        <v>6</v>
      </c>
      <c r="I13" s="38"/>
      <c r="J13" s="38"/>
      <c r="K13" s="38" t="s">
        <v>7</v>
      </c>
      <c r="L13" s="38"/>
      <c r="M13" s="38"/>
      <c r="N13" s="38"/>
    </row>
    <row r="14" spans="1:14" ht="18" customHeight="1">
      <c r="A14" s="38"/>
      <c r="B14" s="38"/>
      <c r="C14" s="38"/>
      <c r="D14" s="2" t="s">
        <v>9</v>
      </c>
      <c r="E14" s="3" t="s">
        <v>10</v>
      </c>
      <c r="F14" s="3" t="s">
        <v>11</v>
      </c>
      <c r="G14" s="38"/>
      <c r="H14" s="3" t="s">
        <v>12</v>
      </c>
      <c r="I14" s="3" t="s">
        <v>13</v>
      </c>
      <c r="J14" s="3" t="s">
        <v>14</v>
      </c>
      <c r="K14" s="3" t="s">
        <v>15</v>
      </c>
      <c r="L14" s="3" t="s">
        <v>16</v>
      </c>
      <c r="M14" s="3" t="s">
        <v>17</v>
      </c>
      <c r="N14" s="3" t="s">
        <v>18</v>
      </c>
    </row>
    <row r="15" spans="1:14" ht="18" customHeight="1">
      <c r="A15" s="2"/>
      <c r="B15" s="6" t="s">
        <v>26</v>
      </c>
      <c r="C15" s="2">
        <v>200</v>
      </c>
      <c r="D15" s="5">
        <v>5.9</v>
      </c>
      <c r="E15" s="5">
        <v>6.75</v>
      </c>
      <c r="F15" s="5">
        <v>9.91</v>
      </c>
      <c r="G15" s="7">
        <f>(D15+F15)*4+(E15*9)</f>
        <v>123.99000000000001</v>
      </c>
      <c r="H15" s="5">
        <v>0.08</v>
      </c>
      <c r="I15" s="5">
        <v>2.74</v>
      </c>
      <c r="J15" s="5">
        <v>0.04</v>
      </c>
      <c r="K15" s="5">
        <v>253.2</v>
      </c>
      <c r="L15" s="5">
        <v>189.9</v>
      </c>
      <c r="M15" s="5">
        <v>29.54</v>
      </c>
      <c r="N15" s="5">
        <v>0.12</v>
      </c>
    </row>
    <row r="16" spans="1:14" ht="18" customHeight="1">
      <c r="A16" s="11"/>
      <c r="B16" s="11" t="s">
        <v>24</v>
      </c>
      <c r="C16" s="12">
        <f t="shared" ref="C16:N16" si="1">SUM(C12:C15)</f>
        <v>200</v>
      </c>
      <c r="D16" s="12">
        <f t="shared" si="1"/>
        <v>5.9</v>
      </c>
      <c r="E16" s="12">
        <f t="shared" si="1"/>
        <v>6.75</v>
      </c>
      <c r="F16" s="12">
        <f t="shared" si="1"/>
        <v>9.91</v>
      </c>
      <c r="G16" s="12">
        <f t="shared" si="1"/>
        <v>123.99000000000001</v>
      </c>
      <c r="H16" s="12">
        <f t="shared" si="1"/>
        <v>0.08</v>
      </c>
      <c r="I16" s="12">
        <f t="shared" si="1"/>
        <v>2.74</v>
      </c>
      <c r="J16" s="12">
        <f t="shared" si="1"/>
        <v>0.04</v>
      </c>
      <c r="K16" s="12">
        <f t="shared" si="1"/>
        <v>253.2</v>
      </c>
      <c r="L16" s="12">
        <f t="shared" si="1"/>
        <v>189.9</v>
      </c>
      <c r="M16" s="12">
        <f t="shared" si="1"/>
        <v>29.54</v>
      </c>
      <c r="N16" s="12">
        <f t="shared" si="1"/>
        <v>0.12</v>
      </c>
    </row>
    <row r="17" spans="1:14" ht="18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8" customHeight="1">
      <c r="A18" s="13"/>
      <c r="B18" s="11" t="s">
        <v>27</v>
      </c>
      <c r="C18" s="12">
        <f t="shared" ref="C18:N18" si="2">C10+C16</f>
        <v>720</v>
      </c>
      <c r="D18" s="12">
        <f t="shared" si="2"/>
        <v>29.550000000000004</v>
      </c>
      <c r="E18" s="12">
        <f t="shared" si="2"/>
        <v>42.702999999999996</v>
      </c>
      <c r="F18" s="12">
        <f t="shared" si="2"/>
        <v>78.78</v>
      </c>
      <c r="G18" s="12">
        <f t="shared" si="2"/>
        <v>818.31299999999999</v>
      </c>
      <c r="H18" s="12">
        <f t="shared" si="2"/>
        <v>0.26</v>
      </c>
      <c r="I18" s="12">
        <f t="shared" si="2"/>
        <v>4.0600000000000005</v>
      </c>
      <c r="J18" s="12">
        <f t="shared" si="2"/>
        <v>0.38999999999999996</v>
      </c>
      <c r="K18" s="12">
        <f t="shared" si="2"/>
        <v>448.08</v>
      </c>
      <c r="L18" s="12">
        <f t="shared" si="2"/>
        <v>553.76</v>
      </c>
      <c r="M18" s="12">
        <f t="shared" si="2"/>
        <v>77.5</v>
      </c>
      <c r="N18" s="12">
        <f t="shared" si="2"/>
        <v>3.66</v>
      </c>
    </row>
    <row r="19" spans="1:14" ht="18" customHeight="1">
      <c r="A19" s="17"/>
      <c r="B19" s="17"/>
      <c r="C19" s="17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</sheetData>
  <mergeCells count="17">
    <mergeCell ref="C3:C4"/>
    <mergeCell ref="C13:C14"/>
    <mergeCell ref="A3:A4"/>
    <mergeCell ref="A13:A14"/>
    <mergeCell ref="A1:N1"/>
    <mergeCell ref="A2:N2"/>
    <mergeCell ref="D3:F3"/>
    <mergeCell ref="H3:J3"/>
    <mergeCell ref="K3:N3"/>
    <mergeCell ref="A12:N12"/>
    <mergeCell ref="D13:F13"/>
    <mergeCell ref="H13:J13"/>
    <mergeCell ref="K13:N13"/>
    <mergeCell ref="B3:B4"/>
    <mergeCell ref="B13:B14"/>
    <mergeCell ref="G3:G4"/>
    <mergeCell ref="G13:G1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началка 75,38</vt:lpstr>
      <vt:lpstr>мобилизованные 153,92</vt:lpstr>
      <vt:lpstr>платники 100,00</vt:lpstr>
      <vt:lpstr>целиакия</vt:lpstr>
      <vt:lpstr>сахарный диабет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cp:lastPrinted>2024-01-24T08:38:05Z</cp:lastPrinted>
  <dcterms:created xsi:type="dcterms:W3CDTF">2023-05-12T05:23:00Z</dcterms:created>
  <dcterms:modified xsi:type="dcterms:W3CDTF">2024-01-24T08:55:30Z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A68B8DB3EC4245BFB8BF288444C421E2</vt:lpwstr>
  </property>
  <property fmtid="{D5CDD505-2E9C-101B-9397-08002B2CF9AE}" pid="3" name="KSOProductBuildVer">
    <vt:lpwstr>1049-12.2.0.13431</vt:lpwstr>
  </property>
</Properties>
</file>